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FINANCEIRO\Carol\Portal da Transparência - Grupo de Trabalho\03 - Relatório Físico-Contábil (CSV, ODS ou XML)\03 - Esfera Municipal\"/>
    </mc:Choice>
  </mc:AlternateContent>
  <xr:revisionPtr revIDLastSave="0" documentId="13_ncr:1_{4C2DA030-8960-4F66-932F-5D92324FA2CA}" xr6:coauthVersionLast="45" xr6:coauthVersionMax="45" xr10:uidLastSave="{00000000-0000-0000-0000-000000000000}"/>
  <bookViews>
    <workbookView xWindow="20430" yWindow="-60" windowWidth="19320" windowHeight="15480" xr2:uid="{A8D73BC6-A535-44E7-8265-482D4649B777}"/>
  </bookViews>
  <sheets>
    <sheet name="Relatório Físico-Financeiro" sheetId="1" r:id="rId1"/>
  </sheets>
  <definedNames>
    <definedName name="_xlnm.Print_Area" localSheetId="0">'Relatório Físico-Financeiro'!$A$1:$J$45</definedName>
    <definedName name="_xlnm.Print_Titles" localSheetId="0">'Relatório Físico-Financeiro'!$1:$8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1" l="1"/>
  <c r="I25" i="1"/>
  <c r="I26" i="1"/>
  <c r="I27" i="1"/>
  <c r="I28" i="1"/>
  <c r="I29" i="1"/>
  <c r="I30" i="1"/>
  <c r="I31" i="1"/>
  <c r="I32" i="1"/>
  <c r="I33" i="1"/>
  <c r="I34" i="1"/>
  <c r="I23" i="1"/>
  <c r="F37" i="1"/>
  <c r="G37" i="1"/>
  <c r="H37" i="1"/>
  <c r="E37" i="1"/>
  <c r="F35" i="1"/>
  <c r="G35" i="1"/>
  <c r="H35" i="1"/>
  <c r="F22" i="1"/>
  <c r="G22" i="1"/>
  <c r="H22" i="1"/>
  <c r="F24" i="1"/>
  <c r="E21" i="1"/>
  <c r="E35" i="1"/>
  <c r="I35" i="1" l="1"/>
  <c r="E22" i="1"/>
  <c r="I10" i="1" l="1"/>
  <c r="I11" i="1"/>
  <c r="I12" i="1"/>
  <c r="I13" i="1"/>
  <c r="I14" i="1"/>
  <c r="I9" i="1"/>
  <c r="I22" i="1" l="1"/>
  <c r="I37" i="1" s="1"/>
</calcChain>
</file>

<file path=xl/sharedStrings.xml><?xml version="1.0" encoding="utf-8"?>
<sst xmlns="http://schemas.openxmlformats.org/spreadsheetml/2006/main" count="44" uniqueCount="43">
  <si>
    <t>INSTRUMENTO</t>
  </si>
  <si>
    <t>VIGÊNCIA</t>
  </si>
  <si>
    <t>REFERÊNCIA</t>
  </si>
  <si>
    <t>DESPESAS</t>
  </si>
  <si>
    <t>SALDO OPERACIONAL</t>
  </si>
  <si>
    <t>VALOR FIRMADO</t>
  </si>
  <si>
    <t>VALOR REPASSADO</t>
  </si>
  <si>
    <t>REND. FINANCEIROS</t>
  </si>
  <si>
    <t>SUB-TOTAL</t>
  </si>
  <si>
    <t>HOSPITAL MATERNIDADE DE CAMPINAS</t>
  </si>
  <si>
    <t>Operações Financeiras</t>
  </si>
  <si>
    <t>TOTAL GERAL</t>
  </si>
  <si>
    <t>Jan – 2024</t>
  </si>
  <si>
    <t>Dez – 2023</t>
  </si>
  <si>
    <t>Fev – 2024</t>
  </si>
  <si>
    <t>Mar – 2024</t>
  </si>
  <si>
    <t>Abr – 2024</t>
  </si>
  <si>
    <t>Mai – 2024</t>
  </si>
  <si>
    <t>Jun – 2024</t>
  </si>
  <si>
    <t>Jul – 2024</t>
  </si>
  <si>
    <t>Ago – 2024</t>
  </si>
  <si>
    <t>Set – 2024</t>
  </si>
  <si>
    <t>Out – 2024</t>
  </si>
  <si>
    <t>Nov – 2024</t>
  </si>
  <si>
    <r>
      <t xml:space="preserve">TERMO DE CONVÊNIO Nº 028/2023 SUS </t>
    </r>
    <r>
      <rPr>
        <b/>
        <sz val="10"/>
        <color theme="1"/>
        <rFont val="Univers Condensed"/>
        <family val="2"/>
        <charset val="1"/>
      </rPr>
      <t>–</t>
    </r>
    <r>
      <rPr>
        <b/>
        <sz val="10"/>
        <color theme="1"/>
        <rFont val="Arial Nova"/>
        <family val="2"/>
      </rPr>
      <t xml:space="preserve"> PREFEITURA MUNICIPAL DE CAMPINAS</t>
    </r>
  </si>
  <si>
    <t>13/12/2023 até 12/12/2024</t>
  </si>
  <si>
    <t>Dez – 2024</t>
  </si>
  <si>
    <t>Termo de Convênio nº 028/2023 – Termo de Aditamento nº 034/2024</t>
  </si>
  <si>
    <t>Jan – 2025</t>
  </si>
  <si>
    <t>Fev – 2025</t>
  </si>
  <si>
    <t>Mar – 2025</t>
  </si>
  <si>
    <t>Abr – 2025</t>
  </si>
  <si>
    <t>Mai – 2025</t>
  </si>
  <si>
    <t>Jun – 2025</t>
  </si>
  <si>
    <t>Jul – 2025</t>
  </si>
  <si>
    <t>Ago – 2025</t>
  </si>
  <si>
    <t>Set – 2025</t>
  </si>
  <si>
    <t>Out – 2025</t>
  </si>
  <si>
    <t>Nov – 2025</t>
  </si>
  <si>
    <t>Dez – 2025</t>
  </si>
  <si>
    <t>Termo de Aditamento nº 061/2024</t>
  </si>
  <si>
    <t>13/12/2024 até 13/12/2025</t>
  </si>
  <si>
    <t>RELATÓRIO FÍSICO–CONTÁBIL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</si>
</sst>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ova"/>
      <family val="2"/>
    </font>
    <font>
      <b/>
      <sz val="9.5"/>
      <color theme="1"/>
      <name val="Arial Nova"/>
      <family val="2"/>
    </font>
    <font>
      <sz val="9.5"/>
      <color theme="1"/>
      <name val="Liberation Sans"/>
      <family val="2"/>
    </font>
    <font>
      <b/>
      <sz val="9.5"/>
      <color theme="0"/>
      <name val="Arial Nova"/>
      <family val="2"/>
    </font>
    <font>
      <b/>
      <sz val="10"/>
      <color theme="1"/>
      <name val="Univers Condensed"/>
      <family val="2"/>
      <charset val="1"/>
    </font>
    <font>
      <b/>
      <sz val="16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482D68"/>
        <bgColor indexed="64"/>
      </patternFill>
    </fill>
    <fill>
      <patternFill patternType="solid">
        <fgColor rgb="FF6B4A99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medium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44" fontId="3" fillId="4" borderId="5" xfId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44" fontId="3" fillId="4" borderId="6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B4A99"/>
      <color rgb="FF482D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686441</xdr:colOff>
      <xdr:row>4</xdr:row>
      <xdr:rowOff>148500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988D55-0912-4D7C-88E2-9B793EC0D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9" y="54429"/>
          <a:ext cx="2065298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CB45-0AA8-456F-B997-8A12F0FACD3A}">
  <sheetPr>
    <pageSetUpPr fitToPage="1"/>
  </sheetPr>
  <dimension ref="B1:I42"/>
  <sheetViews>
    <sheetView showGridLines="0" tabSelected="1" zoomScale="105" zoomScaleNormal="105" workbookViewId="0"/>
  </sheetViews>
  <sheetFormatPr defaultColWidth="20.7109375" defaultRowHeight="15" customHeight="1" x14ac:dyDescent="0.25"/>
  <cols>
    <col min="1" max="1" width="0.85546875" style="2" customWidth="1"/>
    <col min="2" max="9" width="20.7109375" style="2" customWidth="1"/>
    <col min="10" max="10" width="0.85546875" style="2" customWidth="1"/>
    <col min="11" max="16384" width="20.7109375" style="2"/>
  </cols>
  <sheetData>
    <row r="1" spans="2:9" ht="5.0999999999999996" customHeight="1" x14ac:dyDescent="0.25"/>
    <row r="2" spans="2:9" ht="15" customHeight="1" x14ac:dyDescent="0.25">
      <c r="I2" s="12" t="s">
        <v>9</v>
      </c>
    </row>
    <row r="3" spans="2:9" ht="15" customHeight="1" x14ac:dyDescent="0.25">
      <c r="I3" s="2" t="s">
        <v>10</v>
      </c>
    </row>
    <row r="4" spans="2:9" ht="15" customHeight="1" x14ac:dyDescent="0.25">
      <c r="I4" s="12" t="s">
        <v>24</v>
      </c>
    </row>
    <row r="5" spans="2:9" ht="15" customHeight="1" x14ac:dyDescent="0.25">
      <c r="B5" s="19" t="s">
        <v>42</v>
      </c>
      <c r="C5" s="19"/>
      <c r="D5" s="19"/>
      <c r="E5" s="19"/>
      <c r="F5" s="19"/>
      <c r="G5" s="19"/>
      <c r="H5" s="19"/>
      <c r="I5" s="19"/>
    </row>
    <row r="6" spans="2:9" ht="15" customHeight="1" x14ac:dyDescent="0.25">
      <c r="B6" s="19"/>
      <c r="C6" s="19"/>
      <c r="D6" s="19"/>
      <c r="E6" s="19"/>
      <c r="F6" s="19"/>
      <c r="G6" s="19"/>
      <c r="H6" s="19"/>
      <c r="I6" s="19"/>
    </row>
    <row r="7" spans="2:9" ht="5.0999999999999996" customHeight="1" x14ac:dyDescent="0.25"/>
    <row r="8" spans="2:9" s="1" customFormat="1" ht="30" customHeight="1" x14ac:dyDescent="0.25">
      <c r="B8" s="6" t="s">
        <v>0</v>
      </c>
      <c r="C8" s="7" t="s">
        <v>1</v>
      </c>
      <c r="D8" s="8" t="s">
        <v>2</v>
      </c>
      <c r="E8" s="7" t="s">
        <v>5</v>
      </c>
      <c r="F8" s="8" t="s">
        <v>6</v>
      </c>
      <c r="G8" s="7" t="s">
        <v>7</v>
      </c>
      <c r="H8" s="8" t="s">
        <v>3</v>
      </c>
      <c r="I8" s="9" t="s">
        <v>4</v>
      </c>
    </row>
    <row r="9" spans="2:9" ht="15" customHeight="1" x14ac:dyDescent="0.25">
      <c r="B9" s="20" t="s">
        <v>27</v>
      </c>
      <c r="C9" s="20" t="s">
        <v>25</v>
      </c>
      <c r="D9" s="4" t="s">
        <v>13</v>
      </c>
      <c r="E9" s="5">
        <v>2056916.68</v>
      </c>
      <c r="F9" s="5">
        <v>2056916.68</v>
      </c>
      <c r="G9" s="5">
        <v>0</v>
      </c>
      <c r="H9" s="5">
        <v>0</v>
      </c>
      <c r="I9" s="5">
        <f>SUM(F9:H9)</f>
        <v>2056916.68</v>
      </c>
    </row>
    <row r="10" spans="2:9" ht="15" customHeight="1" x14ac:dyDescent="0.25">
      <c r="B10" s="20"/>
      <c r="C10" s="20"/>
      <c r="D10" s="4" t="s">
        <v>12</v>
      </c>
      <c r="E10" s="5">
        <v>0</v>
      </c>
      <c r="F10" s="5">
        <v>0</v>
      </c>
      <c r="G10" s="5">
        <v>0</v>
      </c>
      <c r="H10" s="5">
        <v>-109398.12</v>
      </c>
      <c r="I10" s="5">
        <f t="shared" ref="I10:I14" si="0">SUM(F10:H10)</f>
        <v>-109398.12</v>
      </c>
    </row>
    <row r="11" spans="2:9" ht="15" customHeight="1" x14ac:dyDescent="0.25">
      <c r="B11" s="20"/>
      <c r="C11" s="20"/>
      <c r="D11" s="4" t="s">
        <v>14</v>
      </c>
      <c r="E11" s="5">
        <v>0</v>
      </c>
      <c r="F11" s="5">
        <v>0</v>
      </c>
      <c r="G11" s="5">
        <v>0</v>
      </c>
      <c r="H11" s="5">
        <v>-14830</v>
      </c>
      <c r="I11" s="5">
        <f t="shared" si="0"/>
        <v>-14830</v>
      </c>
    </row>
    <row r="12" spans="2:9" ht="15" customHeight="1" x14ac:dyDescent="0.25">
      <c r="B12" s="20"/>
      <c r="C12" s="20"/>
      <c r="D12" s="4" t="s">
        <v>15</v>
      </c>
      <c r="E12" s="5">
        <v>0</v>
      </c>
      <c r="F12" s="5">
        <v>0</v>
      </c>
      <c r="G12" s="5">
        <v>0</v>
      </c>
      <c r="H12" s="5">
        <v>-57444.85</v>
      </c>
      <c r="I12" s="5">
        <f t="shared" si="0"/>
        <v>-57444.85</v>
      </c>
    </row>
    <row r="13" spans="2:9" ht="15" customHeight="1" x14ac:dyDescent="0.25">
      <c r="B13" s="20"/>
      <c r="C13" s="20"/>
      <c r="D13" s="4" t="s">
        <v>16</v>
      </c>
      <c r="E13" s="5">
        <v>0</v>
      </c>
      <c r="F13" s="5">
        <v>0</v>
      </c>
      <c r="G13" s="5">
        <v>0</v>
      </c>
      <c r="H13" s="5">
        <v>-66601.100000000006</v>
      </c>
      <c r="I13" s="5">
        <f t="shared" si="0"/>
        <v>-66601.100000000006</v>
      </c>
    </row>
    <row r="14" spans="2:9" ht="15" customHeight="1" x14ac:dyDescent="0.25">
      <c r="B14" s="20"/>
      <c r="C14" s="20"/>
      <c r="D14" s="4" t="s">
        <v>17</v>
      </c>
      <c r="E14" s="5">
        <v>0</v>
      </c>
      <c r="F14" s="5">
        <v>0</v>
      </c>
      <c r="G14" s="5">
        <v>0</v>
      </c>
      <c r="H14" s="5">
        <v>-158962.07999999999</v>
      </c>
      <c r="I14" s="5">
        <f t="shared" si="0"/>
        <v>-158962.07999999999</v>
      </c>
    </row>
    <row r="15" spans="2:9" ht="15" customHeight="1" x14ac:dyDescent="0.25">
      <c r="B15" s="20"/>
      <c r="C15" s="20"/>
      <c r="D15" s="4" t="s">
        <v>18</v>
      </c>
      <c r="E15" s="5">
        <v>0</v>
      </c>
      <c r="F15" s="5">
        <v>0</v>
      </c>
      <c r="G15" s="5">
        <v>0</v>
      </c>
      <c r="H15" s="5">
        <v>-81215.360000000001</v>
      </c>
      <c r="I15" s="5">
        <v>0</v>
      </c>
    </row>
    <row r="16" spans="2:9" ht="15" customHeight="1" x14ac:dyDescent="0.25">
      <c r="B16" s="20"/>
      <c r="C16" s="20"/>
      <c r="D16" s="4" t="s">
        <v>19</v>
      </c>
      <c r="E16" s="5">
        <v>0</v>
      </c>
      <c r="F16" s="5">
        <v>0</v>
      </c>
      <c r="G16" s="5">
        <v>0</v>
      </c>
      <c r="H16" s="5">
        <v>-141056.07</v>
      </c>
      <c r="I16" s="5">
        <v>0</v>
      </c>
    </row>
    <row r="17" spans="2:9" ht="15" customHeight="1" x14ac:dyDescent="0.25">
      <c r="B17" s="20"/>
      <c r="C17" s="20"/>
      <c r="D17" s="4" t="s">
        <v>20</v>
      </c>
      <c r="E17" s="5">
        <v>0</v>
      </c>
      <c r="F17" s="5">
        <v>0</v>
      </c>
      <c r="G17" s="5">
        <v>0</v>
      </c>
      <c r="H17" s="5">
        <v>-167732.22</v>
      </c>
      <c r="I17" s="5">
        <v>0</v>
      </c>
    </row>
    <row r="18" spans="2:9" ht="15" customHeight="1" x14ac:dyDescent="0.25">
      <c r="B18" s="20"/>
      <c r="C18" s="20"/>
      <c r="D18" s="4" t="s">
        <v>21</v>
      </c>
      <c r="E18" s="5">
        <v>0</v>
      </c>
      <c r="F18" s="5">
        <v>0</v>
      </c>
      <c r="G18" s="5">
        <v>0</v>
      </c>
      <c r="H18" s="5">
        <v>-147207.88</v>
      </c>
      <c r="I18" s="5">
        <v>0</v>
      </c>
    </row>
    <row r="19" spans="2:9" ht="15" customHeight="1" x14ac:dyDescent="0.25">
      <c r="B19" s="20"/>
      <c r="C19" s="20"/>
      <c r="D19" s="4" t="s">
        <v>22</v>
      </c>
      <c r="E19" s="5">
        <v>0</v>
      </c>
      <c r="F19" s="5">
        <v>0</v>
      </c>
      <c r="G19" s="5">
        <v>0</v>
      </c>
      <c r="H19" s="5">
        <v>-10429.700000000001</v>
      </c>
      <c r="I19" s="5">
        <v>0</v>
      </c>
    </row>
    <row r="20" spans="2:9" ht="15" customHeight="1" x14ac:dyDescent="0.25">
      <c r="B20" s="20"/>
      <c r="C20" s="20"/>
      <c r="D20" s="4" t="s">
        <v>23</v>
      </c>
      <c r="E20" s="5">
        <v>0</v>
      </c>
      <c r="F20" s="5">
        <v>0</v>
      </c>
      <c r="G20" s="5">
        <v>180.32</v>
      </c>
      <c r="H20" s="5">
        <v>-45673.97</v>
      </c>
      <c r="I20" s="5">
        <v>0</v>
      </c>
    </row>
    <row r="21" spans="2:9" ht="15" customHeight="1" x14ac:dyDescent="0.25">
      <c r="B21" s="20"/>
      <c r="C21" s="20"/>
      <c r="D21" s="4" t="s">
        <v>26</v>
      </c>
      <c r="E21" s="5">
        <f>160579.5+700000</f>
        <v>860579.5</v>
      </c>
      <c r="F21" s="5">
        <v>700000</v>
      </c>
      <c r="G21" s="5">
        <v>441.24</v>
      </c>
      <c r="H21" s="5">
        <v>-68279.100000000006</v>
      </c>
      <c r="I21" s="5">
        <v>0</v>
      </c>
    </row>
    <row r="22" spans="2:9" s="3" customFormat="1" ht="15" customHeight="1" thickBot="1" x14ac:dyDescent="0.3">
      <c r="B22" s="15" t="s">
        <v>8</v>
      </c>
      <c r="C22" s="15"/>
      <c r="D22" s="15"/>
      <c r="E22" s="16">
        <f>SUM(E9:E21)</f>
        <v>2917496.1799999997</v>
      </c>
      <c r="F22" s="16">
        <f t="shared" ref="F22:I22" si="1">SUM(F9:F21)</f>
        <v>2756916.6799999997</v>
      </c>
      <c r="G22" s="16">
        <f t="shared" si="1"/>
        <v>621.55999999999995</v>
      </c>
      <c r="H22" s="16">
        <f t="shared" si="1"/>
        <v>-1068830.45</v>
      </c>
      <c r="I22" s="16">
        <f t="shared" si="1"/>
        <v>1649680.5299999998</v>
      </c>
    </row>
    <row r="23" spans="2:9" ht="15" customHeight="1" x14ac:dyDescent="0.25">
      <c r="B23" s="21" t="s">
        <v>40</v>
      </c>
      <c r="C23" s="21" t="s">
        <v>41</v>
      </c>
      <c r="D23" s="17" t="s">
        <v>28</v>
      </c>
      <c r="E23" s="5">
        <v>205700.01</v>
      </c>
      <c r="F23" s="5">
        <v>0</v>
      </c>
      <c r="G23" s="5">
        <v>1643.8</v>
      </c>
      <c r="H23" s="5">
        <v>0</v>
      </c>
      <c r="I23" s="5">
        <f>SUM(F23:H23)</f>
        <v>1643.8</v>
      </c>
    </row>
    <row r="24" spans="2:9" ht="15" customHeight="1" x14ac:dyDescent="0.25">
      <c r="B24" s="22"/>
      <c r="C24" s="22"/>
      <c r="D24" s="17" t="s">
        <v>29</v>
      </c>
      <c r="E24" s="5">
        <v>334933.43</v>
      </c>
      <c r="F24" s="5">
        <f>160579.5+E23+E24</f>
        <v>701212.94</v>
      </c>
      <c r="G24" s="5">
        <v>1050.33</v>
      </c>
      <c r="H24" s="5">
        <v>0</v>
      </c>
      <c r="I24" s="5">
        <f t="shared" ref="I24:I34" si="2">SUM(F24:H24)</f>
        <v>702263.2699999999</v>
      </c>
    </row>
    <row r="25" spans="2:9" ht="15" customHeight="1" x14ac:dyDescent="0.25">
      <c r="B25" s="22"/>
      <c r="C25" s="22"/>
      <c r="D25" s="17" t="s">
        <v>30</v>
      </c>
      <c r="E25" s="5">
        <v>334933.43</v>
      </c>
      <c r="F25" s="5">
        <v>0</v>
      </c>
      <c r="G25" s="5">
        <v>4097.24</v>
      </c>
      <c r="H25" s="5">
        <v>0</v>
      </c>
      <c r="I25" s="5">
        <f t="shared" si="2"/>
        <v>4097.24</v>
      </c>
    </row>
    <row r="26" spans="2:9" ht="15" customHeight="1" x14ac:dyDescent="0.25">
      <c r="B26" s="22"/>
      <c r="C26" s="22"/>
      <c r="D26" s="17" t="s">
        <v>31</v>
      </c>
      <c r="E26" s="5">
        <v>0</v>
      </c>
      <c r="F26" s="5">
        <v>0</v>
      </c>
      <c r="G26" s="5">
        <v>0</v>
      </c>
      <c r="H26" s="5">
        <v>0</v>
      </c>
      <c r="I26" s="5">
        <f t="shared" si="2"/>
        <v>0</v>
      </c>
    </row>
    <row r="27" spans="2:9" ht="15" customHeight="1" x14ac:dyDescent="0.25">
      <c r="B27" s="22"/>
      <c r="C27" s="22"/>
      <c r="D27" s="17" t="s">
        <v>32</v>
      </c>
      <c r="E27" s="5">
        <v>0</v>
      </c>
      <c r="F27" s="5">
        <v>0</v>
      </c>
      <c r="G27" s="5">
        <v>0</v>
      </c>
      <c r="H27" s="5">
        <v>0</v>
      </c>
      <c r="I27" s="5">
        <f t="shared" si="2"/>
        <v>0</v>
      </c>
    </row>
    <row r="28" spans="2:9" ht="15" customHeight="1" x14ac:dyDescent="0.25">
      <c r="B28" s="22"/>
      <c r="C28" s="22"/>
      <c r="D28" s="17" t="s">
        <v>33</v>
      </c>
      <c r="E28" s="5">
        <v>0</v>
      </c>
      <c r="F28" s="5">
        <v>0</v>
      </c>
      <c r="G28" s="5">
        <v>0</v>
      </c>
      <c r="H28" s="5">
        <v>0</v>
      </c>
      <c r="I28" s="5">
        <f t="shared" si="2"/>
        <v>0</v>
      </c>
    </row>
    <row r="29" spans="2:9" ht="15" customHeight="1" x14ac:dyDescent="0.25">
      <c r="B29" s="22"/>
      <c r="C29" s="22"/>
      <c r="D29" s="17" t="s">
        <v>34</v>
      </c>
      <c r="E29" s="5">
        <v>0</v>
      </c>
      <c r="F29" s="5">
        <v>0</v>
      </c>
      <c r="G29" s="5">
        <v>0</v>
      </c>
      <c r="H29" s="5">
        <v>0</v>
      </c>
      <c r="I29" s="5">
        <f t="shared" si="2"/>
        <v>0</v>
      </c>
    </row>
    <row r="30" spans="2:9" ht="15" customHeight="1" x14ac:dyDescent="0.25">
      <c r="B30" s="22"/>
      <c r="C30" s="22"/>
      <c r="D30" s="17" t="s">
        <v>35</v>
      </c>
      <c r="E30" s="5">
        <v>0</v>
      </c>
      <c r="F30" s="5">
        <v>0</v>
      </c>
      <c r="G30" s="5">
        <v>0</v>
      </c>
      <c r="H30" s="5">
        <v>0</v>
      </c>
      <c r="I30" s="5">
        <f t="shared" si="2"/>
        <v>0</v>
      </c>
    </row>
    <row r="31" spans="2:9" ht="15" customHeight="1" x14ac:dyDescent="0.25">
      <c r="B31" s="22"/>
      <c r="C31" s="22"/>
      <c r="D31" s="17" t="s">
        <v>36</v>
      </c>
      <c r="E31" s="5">
        <v>0</v>
      </c>
      <c r="F31" s="5">
        <v>0</v>
      </c>
      <c r="G31" s="5">
        <v>0</v>
      </c>
      <c r="H31" s="5">
        <v>0</v>
      </c>
      <c r="I31" s="5">
        <f t="shared" si="2"/>
        <v>0</v>
      </c>
    </row>
    <row r="32" spans="2:9" ht="15" customHeight="1" x14ac:dyDescent="0.25">
      <c r="B32" s="22"/>
      <c r="C32" s="22"/>
      <c r="D32" s="17" t="s">
        <v>37</v>
      </c>
      <c r="E32" s="5">
        <v>0</v>
      </c>
      <c r="F32" s="5">
        <v>0</v>
      </c>
      <c r="G32" s="5">
        <v>0</v>
      </c>
      <c r="H32" s="5">
        <v>0</v>
      </c>
      <c r="I32" s="5">
        <f t="shared" si="2"/>
        <v>0</v>
      </c>
    </row>
    <row r="33" spans="2:9" ht="15" customHeight="1" x14ac:dyDescent="0.25">
      <c r="B33" s="22"/>
      <c r="C33" s="22"/>
      <c r="D33" s="17" t="s">
        <v>38</v>
      </c>
      <c r="E33" s="5">
        <v>0</v>
      </c>
      <c r="F33" s="5">
        <v>0</v>
      </c>
      <c r="G33" s="5">
        <v>0</v>
      </c>
      <c r="H33" s="5">
        <v>0</v>
      </c>
      <c r="I33" s="5">
        <f t="shared" si="2"/>
        <v>0</v>
      </c>
    </row>
    <row r="34" spans="2:9" ht="15" customHeight="1" x14ac:dyDescent="0.25">
      <c r="B34" s="23"/>
      <c r="C34" s="23"/>
      <c r="D34" s="17" t="s">
        <v>39</v>
      </c>
      <c r="E34" s="5">
        <v>0</v>
      </c>
      <c r="F34" s="5">
        <v>0</v>
      </c>
      <c r="G34" s="5">
        <v>0</v>
      </c>
      <c r="H34" s="5">
        <v>0</v>
      </c>
      <c r="I34" s="5">
        <f t="shared" si="2"/>
        <v>0</v>
      </c>
    </row>
    <row r="35" spans="2:9" s="3" customFormat="1" ht="15" customHeight="1" thickBot="1" x14ac:dyDescent="0.3">
      <c r="B35" s="15" t="s">
        <v>8</v>
      </c>
      <c r="C35" s="15"/>
      <c r="D35" s="15"/>
      <c r="E35" s="16">
        <f>SUM(E23:E34)</f>
        <v>875566.86999999988</v>
      </c>
      <c r="F35" s="16">
        <f t="shared" ref="F35:I35" si="3">SUM(F23:F34)</f>
        <v>701212.94</v>
      </c>
      <c r="G35" s="16">
        <f t="shared" si="3"/>
        <v>6791.37</v>
      </c>
      <c r="H35" s="16">
        <f t="shared" si="3"/>
        <v>0</v>
      </c>
      <c r="I35" s="16">
        <f t="shared" si="3"/>
        <v>708004.30999999994</v>
      </c>
    </row>
    <row r="37" spans="2:9" s="3" customFormat="1" ht="15" customHeight="1" thickBot="1" x14ac:dyDescent="0.3">
      <c r="B37" s="10" t="s">
        <v>11</v>
      </c>
      <c r="C37" s="10"/>
      <c r="D37" s="10"/>
      <c r="E37" s="11">
        <f>SUMIF($B$8:$B$35,$B$22,E8:E35)</f>
        <v>3793063.05</v>
      </c>
      <c r="F37" s="11">
        <f t="shared" ref="F37:I37" si="4">SUMIF($B$8:$B$35,$B$22,F8:F35)</f>
        <v>3458129.6199999996</v>
      </c>
      <c r="G37" s="11">
        <f t="shared" si="4"/>
        <v>7412.93</v>
      </c>
      <c r="H37" s="11">
        <f t="shared" si="4"/>
        <v>-1068830.45</v>
      </c>
      <c r="I37" s="11">
        <f t="shared" si="4"/>
        <v>2357684.84</v>
      </c>
    </row>
    <row r="38" spans="2:9" ht="15" customHeight="1" x14ac:dyDescent="0.25">
      <c r="D38" s="13"/>
    </row>
    <row r="39" spans="2:9" ht="15" customHeight="1" x14ac:dyDescent="0.25">
      <c r="D39" s="13"/>
      <c r="E39" s="14"/>
      <c r="F39" s="18"/>
    </row>
    <row r="40" spans="2:9" ht="15" customHeight="1" x14ac:dyDescent="0.25">
      <c r="D40" s="13"/>
    </row>
    <row r="41" spans="2:9" ht="15" customHeight="1" x14ac:dyDescent="0.25">
      <c r="D41" s="13"/>
    </row>
    <row r="42" spans="2:9" ht="15" customHeight="1" x14ac:dyDescent="0.25">
      <c r="D42" s="13"/>
    </row>
  </sheetData>
  <mergeCells count="5">
    <mergeCell ref="B5:I6"/>
    <mergeCell ref="B9:B21"/>
    <mergeCell ref="C9:C21"/>
    <mergeCell ref="B23:B34"/>
    <mergeCell ref="C23:C34"/>
  </mergeCells>
  <conditionalFormatting sqref="J5:XFD6 A6 A5:B5 A38:XFD1048576 A10:A21 A7:XFD9 A24:A34 D26:H34 A23:D23 D24:D25 F23:XFD23 G25:H25 A22:XFD22 A35:XFD36 F24:H24 I24:XFD34 D10:XFD21">
    <cfRule type="cellIs" dxfId="5" priority="21" operator="lessThan">
      <formula>-0.01</formula>
    </cfRule>
  </conditionalFormatting>
  <conditionalFormatting sqref="L37:XFD37 A37:I37">
    <cfRule type="cellIs" dxfId="4" priority="5" operator="lessThan">
      <formula>-0.01</formula>
    </cfRule>
  </conditionalFormatting>
  <conditionalFormatting sqref="K37">
    <cfRule type="cellIs" dxfId="3" priority="4" operator="lessThan">
      <formula>-0.01</formula>
    </cfRule>
  </conditionalFormatting>
  <conditionalFormatting sqref="J37">
    <cfRule type="cellIs" dxfId="2" priority="3" operator="lessThan">
      <formula>-0.01</formula>
    </cfRule>
  </conditionalFormatting>
  <conditionalFormatting sqref="E23:E25">
    <cfRule type="cellIs" dxfId="1" priority="2" operator="lessThan">
      <formula>-0.01</formula>
    </cfRule>
  </conditionalFormatting>
  <conditionalFormatting sqref="F25">
    <cfRule type="cellIs" dxfId="0" priority="1" operator="lessThan">
      <formula>-0.01</formula>
    </cfRule>
  </conditionalFormatting>
  <pageMargins left="0.19685039370078741" right="0.19685039370078741" top="0.19685039370078741" bottom="0.19685039370078741" header="0.19685039370078741" footer="0.19685039370078741"/>
  <pageSetup paperSize="9" scale="85" fitToHeight="0" orientation="landscape" r:id="rId1"/>
  <ignoredErrors>
    <ignoredError sqref="I9:I14 I23:I3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Relatório Físico-Financeiro</vt:lpstr>
      <vt:lpstr>'Relatório Físico-Financeiro'!Area_de_impressao</vt:lpstr>
      <vt:lpstr>'Relatório Físico-Financeiro'!Titulos_de_impressao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Valentim Mendes</dc:creator>
  <cp:lastModifiedBy>Renan Valentim Mendes</cp:lastModifiedBy>
  <cp:lastPrinted>2025-02-05T18:26:17Z</cp:lastPrinted>
  <dcterms:created xsi:type="dcterms:W3CDTF">2025-02-05T12:53:52Z</dcterms:created>
  <dcterms:modified xsi:type="dcterms:W3CDTF">2025-04-22T16:45:15Z</dcterms:modified>
</cp:coreProperties>
</file>